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760" windowHeight="78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<sst xmlns="http://schemas.openxmlformats.org/spreadsheetml/2006/main" count="122" uniqueCount="104">
  <si>
    <t>Královéhradecká krajská organizace ČUS</t>
  </si>
  <si>
    <t>U Koruny 292</t>
  </si>
  <si>
    <t>Výdaje</t>
  </si>
  <si>
    <t>501 -</t>
  </si>
  <si>
    <t>Spotřeba materiálu</t>
  </si>
  <si>
    <t>200</t>
  </si>
  <si>
    <t>Kancelářské potřeby</t>
  </si>
  <si>
    <t>400</t>
  </si>
  <si>
    <t>Hygienický materiál</t>
  </si>
  <si>
    <t>500</t>
  </si>
  <si>
    <t>Spotřeba mater.do 3 000,- Kč</t>
  </si>
  <si>
    <t>600</t>
  </si>
  <si>
    <t>Spotřeba mater.do 40 000,- Kč</t>
  </si>
  <si>
    <t>511 -</t>
  </si>
  <si>
    <t>Opravy a udržování</t>
  </si>
  <si>
    <t>Movitého majetku</t>
  </si>
  <si>
    <t>512 -</t>
  </si>
  <si>
    <t>Cestovné</t>
  </si>
  <si>
    <t>100</t>
  </si>
  <si>
    <t>Cestovné-krajská rada</t>
  </si>
  <si>
    <t>513 -</t>
  </si>
  <si>
    <t>Náklady na reprezentaci</t>
  </si>
  <si>
    <t>Nákl.související s jubilei členů</t>
  </si>
  <si>
    <t>Náklady na pohoštění</t>
  </si>
  <si>
    <t>518 -</t>
  </si>
  <si>
    <t>Ostatní služby</t>
  </si>
  <si>
    <t>Poštovné</t>
  </si>
  <si>
    <t>Pronájem - schůze</t>
  </si>
  <si>
    <t>300</t>
  </si>
  <si>
    <t>Telefonní poplatky</t>
  </si>
  <si>
    <t>Nájemné nebytových prostor</t>
  </si>
  <si>
    <t>509</t>
  </si>
  <si>
    <t>Služby nájemné- energie</t>
  </si>
  <si>
    <t>510</t>
  </si>
  <si>
    <t>Služby spojené s nájemným</t>
  </si>
  <si>
    <t>700</t>
  </si>
  <si>
    <t>521 -</t>
  </si>
  <si>
    <t>Mzdové náklady</t>
  </si>
  <si>
    <t>Mzdy</t>
  </si>
  <si>
    <t>101</t>
  </si>
  <si>
    <t>Mzda - SCS</t>
  </si>
  <si>
    <t>220</t>
  </si>
  <si>
    <t>524 -</t>
  </si>
  <si>
    <t xml:space="preserve">Zákonné pojištění </t>
  </si>
  <si>
    <t>Zdravotní pojištění 9 %</t>
  </si>
  <si>
    <t>Zdravotní pojištění 9 %- SCS</t>
  </si>
  <si>
    <t>Sociální pojištění 24,8 %</t>
  </si>
  <si>
    <t>201</t>
  </si>
  <si>
    <t>Sociální pojištění 24,8 %- SCS</t>
  </si>
  <si>
    <t>527 -</t>
  </si>
  <si>
    <t>Zákonné sociální náklady</t>
  </si>
  <si>
    <t>Příspěvek na stravenky</t>
  </si>
  <si>
    <t>549 -</t>
  </si>
  <si>
    <t>Jiné ostatní náklady</t>
  </si>
  <si>
    <t>Zákonné pojištění majetku a osob</t>
  </si>
  <si>
    <t>Bankovní poplatky</t>
  </si>
  <si>
    <t>581-</t>
  </si>
  <si>
    <t>Poskyt.přísp.zúčt.mezi org.složkami</t>
  </si>
  <si>
    <t>103</t>
  </si>
  <si>
    <t>105</t>
  </si>
  <si>
    <t>Příspěvek na Sport.roku ve svazech</t>
  </si>
  <si>
    <t>Poskytnuté členské příspěvky</t>
  </si>
  <si>
    <t>Výdaje celkem</t>
  </si>
  <si>
    <t>Příjmy</t>
  </si>
  <si>
    <t>602 -</t>
  </si>
  <si>
    <t>Tržby z prodeje služeb</t>
  </si>
  <si>
    <t>Tržby z prodeje služeb svazů</t>
  </si>
  <si>
    <t>Tržby z pronájmu</t>
  </si>
  <si>
    <t>Ostatní příjmy</t>
  </si>
  <si>
    <t>644 -</t>
  </si>
  <si>
    <t>Úroky z účtu</t>
  </si>
  <si>
    <t>681 -</t>
  </si>
  <si>
    <t xml:space="preserve">Příspěvky  </t>
  </si>
  <si>
    <t>691-</t>
  </si>
  <si>
    <t>Dotace</t>
  </si>
  <si>
    <t>112</t>
  </si>
  <si>
    <t>Nein.dotace KHK- kraj.org.</t>
  </si>
  <si>
    <t>Nein.dotace KHK- regiony</t>
  </si>
  <si>
    <t>Příjmy celkem</t>
  </si>
  <si>
    <t>Propagace</t>
  </si>
  <si>
    <t>Pohonné hmoty, auto</t>
  </si>
  <si>
    <t>ostatní</t>
  </si>
  <si>
    <t>508</t>
  </si>
  <si>
    <t>Anketa sportovci ve svazech</t>
  </si>
  <si>
    <t>503 -</t>
  </si>
  <si>
    <t>711</t>
  </si>
  <si>
    <t>010</t>
  </si>
  <si>
    <t>Školení pracovníků - ubyt.,strava</t>
  </si>
  <si>
    <t>770</t>
  </si>
  <si>
    <t>Školení pracovníků - org.zajištění, popl.</t>
  </si>
  <si>
    <t>Dohody o provedení práce -regiony</t>
  </si>
  <si>
    <t>Dohody o prov.práce- SCS,ostatní</t>
  </si>
  <si>
    <t>581107</t>
  </si>
  <si>
    <t>110</t>
  </si>
  <si>
    <t>001</t>
  </si>
  <si>
    <t>Příspěvek sportovní svazy - LH</t>
  </si>
  <si>
    <t>Příspěvky NSA na činnost</t>
  </si>
  <si>
    <t>Návrh rozpočtu 2024</t>
  </si>
  <si>
    <t>500 02 Hradec Králové</t>
  </si>
  <si>
    <t>2024 - návrh</t>
  </si>
  <si>
    <t xml:space="preserve">návrh </t>
  </si>
  <si>
    <t xml:space="preserve">skutečnost </t>
  </si>
  <si>
    <t>2023 - skutečnost</t>
  </si>
  <si>
    <t>Příspěvek na Sportovce roku - krajský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</si>
</sst>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#,##0.0000000"/>
    <numFmt numFmtId="169" formatCode="_-* #,##0.0\ _K_č_-;\-* #,##0.0\ _K_č_-;_-* &quot;-&quot;??\ _K_č_-;_-@_-"/>
    <numFmt numFmtId="170" formatCode="_-* #,##0\ _K_č_-;\-* #,##0\ _K_č_-;_-* &quot;-&quot;??\ _K_č_-;_-@_-"/>
    <numFmt numFmtId="171" formatCode="[$-405]d\.\ mmmm\ yyyy"/>
    <numFmt numFmtId="172" formatCode="0.E+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4" fontId="0" fillId="0" borderId="0" xfId="0" applyNumberFormat="1" applyAlignment="1">
      <alignment horizontal="left"/>
    </xf>
    <xf numFmtId="4" fontId="0" fillId="0" borderId="0" xfId="34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43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43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left"/>
    </xf>
    <xf numFmtId="1" fontId="43" fillId="0" borderId="11" xfId="0" applyNumberFormat="1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1" fontId="4" fillId="0" borderId="14" xfId="0" applyNumberFormat="1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3" fontId="43" fillId="0" borderId="16" xfId="34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" fontId="43" fillId="0" borderId="17" xfId="0" applyNumberFormat="1" applyFont="1" applyBorder="1" applyAlignment="1">
      <alignment horizontal="left"/>
    </xf>
    <xf numFmtId="3" fontId="43" fillId="0" borderId="17" xfId="34" applyNumberFormat="1" applyFont="1" applyBorder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left" wrapText="1"/>
    </xf>
    <xf numFmtId="3" fontId="43" fillId="0" borderId="20" xfId="0" applyNumberFormat="1" applyFont="1" applyBorder="1" applyAlignment="1">
      <alignment horizontal="left"/>
    </xf>
    <xf numFmtId="0" fontId="44" fillId="0" borderId="21" xfId="0" applyFont="1" applyBorder="1" applyAlignment="1">
      <alignment horizontal="center"/>
    </xf>
    <xf numFmtId="3" fontId="43" fillId="0" borderId="22" xfId="0" applyNumberFormat="1" applyFont="1" applyBorder="1" applyAlignment="1">
      <alignment horizontal="center"/>
    </xf>
    <xf numFmtId="3" fontId="43" fillId="0" borderId="23" xfId="0" applyNumberFormat="1" applyFont="1" applyBorder="1" applyAlignment="1">
      <alignment horizontal="center"/>
    </xf>
    <xf numFmtId="170" fontId="24" fillId="0" borderId="24" xfId="34" applyNumberFormat="1" applyFont="1" applyBorder="1" applyAlignment="1">
      <alignment vertical="center"/>
    </xf>
    <xf numFmtId="170" fontId="24" fillId="0" borderId="25" xfId="34" applyNumberFormat="1" applyFont="1" applyBorder="1" applyAlignment="1">
      <alignment vertical="center"/>
    </xf>
    <xf numFmtId="170" fontId="24" fillId="0" borderId="16" xfId="34" applyNumberFormat="1" applyFont="1" applyBorder="1" applyAlignment="1">
      <alignment/>
    </xf>
    <xf numFmtId="3" fontId="45" fillId="0" borderId="16" xfId="0" applyNumberFormat="1" applyFont="1" applyBorder="1" applyAlignment="1">
      <alignment/>
    </xf>
    <xf numFmtId="3" fontId="45" fillId="0" borderId="16" xfId="0" applyNumberFormat="1" applyFont="1" applyBorder="1" applyAlignment="1">
      <alignment horizontal="center"/>
    </xf>
    <xf numFmtId="170" fontId="24" fillId="0" borderId="25" xfId="34" applyNumberFormat="1" applyFont="1" applyBorder="1" applyAlignment="1">
      <alignment horizontal="left"/>
    </xf>
    <xf numFmtId="3" fontId="45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1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" fontId="26" fillId="0" borderId="28" xfId="0" applyNumberFormat="1" applyFont="1" applyBorder="1" applyAlignment="1">
      <alignment horizontal="center"/>
    </xf>
    <xf numFmtId="3" fontId="44" fillId="0" borderId="17" xfId="34" applyNumberFormat="1" applyFont="1" applyBorder="1" applyAlignment="1">
      <alignment horizontal="center"/>
    </xf>
    <xf numFmtId="3" fontId="44" fillId="0" borderId="16" xfId="34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4" fillId="0" borderId="12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49" fontId="43" fillId="0" borderId="29" xfId="0" applyNumberFormat="1" applyFont="1" applyBorder="1" applyAlignment="1">
      <alignment horizontal="right"/>
    </xf>
    <xf numFmtId="0" fontId="43" fillId="0" borderId="30" xfId="0" applyFont="1" applyBorder="1" applyAlignment="1">
      <alignment wrapText="1"/>
    </xf>
    <xf numFmtId="3" fontId="0" fillId="0" borderId="23" xfId="0" applyNumberFormat="1" applyBorder="1" applyAlignment="1">
      <alignment horizontal="center"/>
    </xf>
    <xf numFmtId="1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5"/>
  <sheetViews>
    <sheetView tabSelected="1" zoomScalePageLayoutView="0" workbookViewId="0" topLeftCell="A59">
      <selection activeCell="E81" sqref="E81"/>
    </sheetView>
  </sheetViews>
  <sheetFormatPr defaultColWidth="9.140625" defaultRowHeight="15"/>
  <cols>
    <col min="2" max="2" width="6.57421875" style="0" customWidth="1"/>
    <col min="3" max="3" width="32.421875" style="3" customWidth="1"/>
    <col min="4" max="4" width="16.7109375" style="5" customWidth="1"/>
    <col min="5" max="5" width="18.00390625" style="0" customWidth="1"/>
  </cols>
  <sheetData>
    <row r="1" spans="2:3" ht="14.25">
      <c r="B1" s="49" t="s">
        <v>0</v>
      </c>
      <c r="C1" s="49"/>
    </row>
    <row r="2" spans="2:3" ht="14.25">
      <c r="B2" s="49" t="s">
        <v>1</v>
      </c>
      <c r="C2" s="49"/>
    </row>
    <row r="3" spans="2:3" ht="14.25">
      <c r="B3" s="49" t="s">
        <v>98</v>
      </c>
      <c r="C3" s="49"/>
    </row>
    <row r="4" spans="2:4" ht="33" customHeight="1">
      <c r="B4" s="52" t="s">
        <v>97</v>
      </c>
      <c r="C4" s="52"/>
      <c r="D4" s="52"/>
    </row>
    <row r="5" spans="2:4" ht="6.75" customHeight="1" thickBot="1">
      <c r="B5" s="1"/>
      <c r="C5" s="2"/>
      <c r="D5" s="6"/>
    </row>
    <row r="6" spans="2:5" ht="14.25">
      <c r="B6" s="8"/>
      <c r="C6" s="16"/>
      <c r="D6" s="44" t="s">
        <v>101</v>
      </c>
      <c r="E6" s="31" t="s">
        <v>100</v>
      </c>
    </row>
    <row r="7" spans="2:5" ht="23.25" customHeight="1">
      <c r="B7" s="9" t="s">
        <v>2</v>
      </c>
      <c r="C7" s="17"/>
      <c r="D7" s="24">
        <v>2023</v>
      </c>
      <c r="E7" s="42">
        <v>2024</v>
      </c>
    </row>
    <row r="8" spans="2:5" s="4" customFormat="1" ht="12">
      <c r="B8" s="10"/>
      <c r="C8" s="18"/>
      <c r="D8" s="25"/>
      <c r="E8" s="23"/>
    </row>
    <row r="9" spans="2:5" s="4" customFormat="1" ht="12">
      <c r="B9" s="11" t="s">
        <v>3</v>
      </c>
      <c r="C9" s="18" t="s">
        <v>4</v>
      </c>
      <c r="D9" s="45">
        <f>SUM(D10:D14)</f>
        <v>108818</v>
      </c>
      <c r="E9" s="46">
        <f>SUM(E10:E14)</f>
        <v>141000</v>
      </c>
    </row>
    <row r="10" spans="2:5" s="4" customFormat="1" ht="12">
      <c r="B10" s="12" t="s">
        <v>5</v>
      </c>
      <c r="C10" s="18" t="s">
        <v>6</v>
      </c>
      <c r="D10" s="27">
        <v>20438</v>
      </c>
      <c r="E10" s="22">
        <v>35000</v>
      </c>
    </row>
    <row r="11" spans="2:5" s="4" customFormat="1" ht="12">
      <c r="B11" s="12" t="s">
        <v>82</v>
      </c>
      <c r="C11" s="18" t="s">
        <v>79</v>
      </c>
      <c r="D11" s="27">
        <v>0</v>
      </c>
      <c r="E11" s="22">
        <v>7000</v>
      </c>
    </row>
    <row r="12" spans="2:5" s="4" customFormat="1" ht="12">
      <c r="B12" s="12" t="s">
        <v>7</v>
      </c>
      <c r="C12" s="18" t="s">
        <v>8</v>
      </c>
      <c r="D12" s="27">
        <v>1226</v>
      </c>
      <c r="E12" s="22">
        <v>2000</v>
      </c>
    </row>
    <row r="13" spans="2:5" s="4" customFormat="1" ht="12">
      <c r="B13" s="12" t="s">
        <v>9</v>
      </c>
      <c r="C13" s="18" t="s">
        <v>10</v>
      </c>
      <c r="D13" s="27">
        <v>32834</v>
      </c>
      <c r="E13" s="22">
        <v>42000</v>
      </c>
    </row>
    <row r="14" spans="2:5" s="4" customFormat="1" ht="12">
      <c r="B14" s="12" t="s">
        <v>11</v>
      </c>
      <c r="C14" s="18" t="s">
        <v>12</v>
      </c>
      <c r="D14" s="27">
        <v>54320</v>
      </c>
      <c r="E14" s="22">
        <v>55000</v>
      </c>
    </row>
    <row r="15" spans="2:5" s="4" customFormat="1" ht="12">
      <c r="B15" s="11" t="s">
        <v>84</v>
      </c>
      <c r="C15" s="18" t="s">
        <v>80</v>
      </c>
      <c r="D15" s="47">
        <v>22006</v>
      </c>
      <c r="E15" s="48">
        <v>25000</v>
      </c>
    </row>
    <row r="16" spans="2:5" s="4" customFormat="1" ht="12">
      <c r="B16" s="11" t="s">
        <v>13</v>
      </c>
      <c r="C16" s="18" t="s">
        <v>14</v>
      </c>
      <c r="D16" s="45">
        <v>7466.5</v>
      </c>
      <c r="E16" s="48">
        <v>8000</v>
      </c>
    </row>
    <row r="17" spans="2:5" s="4" customFormat="1" ht="12">
      <c r="B17" s="12" t="s">
        <v>5</v>
      </c>
      <c r="C17" s="18" t="s">
        <v>15</v>
      </c>
      <c r="D17" s="27">
        <v>7467</v>
      </c>
      <c r="E17" s="22">
        <v>8000</v>
      </c>
    </row>
    <row r="18" spans="2:5" s="4" customFormat="1" ht="10.5" customHeight="1">
      <c r="B18" s="12"/>
      <c r="C18" s="18"/>
      <c r="D18" s="27"/>
      <c r="E18" s="22"/>
    </row>
    <row r="19" spans="2:5" s="4" customFormat="1" ht="12">
      <c r="B19" s="11" t="s">
        <v>16</v>
      </c>
      <c r="C19" s="18" t="s">
        <v>17</v>
      </c>
      <c r="D19" s="45">
        <f>SUM(D20:D21)</f>
        <v>33332</v>
      </c>
      <c r="E19" s="46">
        <f>SUM(E20:E21)</f>
        <v>31000</v>
      </c>
    </row>
    <row r="20" spans="2:5" s="4" customFormat="1" ht="12">
      <c r="B20" s="12" t="s">
        <v>18</v>
      </c>
      <c r="C20" s="18" t="s">
        <v>17</v>
      </c>
      <c r="D20" s="27">
        <v>27820</v>
      </c>
      <c r="E20" s="22">
        <v>25000</v>
      </c>
    </row>
    <row r="21" spans="2:5" s="4" customFormat="1" ht="12">
      <c r="B21" s="12" t="s">
        <v>5</v>
      </c>
      <c r="C21" s="18" t="s">
        <v>19</v>
      </c>
      <c r="D21" s="27">
        <v>5512</v>
      </c>
      <c r="E21" s="22">
        <v>6000</v>
      </c>
    </row>
    <row r="22" spans="2:5" s="4" customFormat="1" ht="8.25" customHeight="1">
      <c r="B22" s="12"/>
      <c r="C22" s="18"/>
      <c r="D22" s="27"/>
      <c r="E22" s="22"/>
    </row>
    <row r="23" spans="2:5" s="4" customFormat="1" ht="12">
      <c r="B23" s="11" t="s">
        <v>20</v>
      </c>
      <c r="C23" s="18" t="s">
        <v>21</v>
      </c>
      <c r="D23" s="45">
        <f>SUM(D24:D25)</f>
        <v>6807</v>
      </c>
      <c r="E23" s="46">
        <f>SUM(E24:E25)</f>
        <v>8000</v>
      </c>
    </row>
    <row r="24" spans="2:5" s="4" customFormat="1" ht="12">
      <c r="B24" s="12" t="s">
        <v>18</v>
      </c>
      <c r="C24" s="18" t="s">
        <v>22</v>
      </c>
      <c r="D24" s="27">
        <v>1861</v>
      </c>
      <c r="E24" s="22">
        <v>3000</v>
      </c>
    </row>
    <row r="25" spans="2:5" s="4" customFormat="1" ht="12">
      <c r="B25" s="12" t="s">
        <v>5</v>
      </c>
      <c r="C25" s="18" t="s">
        <v>23</v>
      </c>
      <c r="D25" s="27">
        <v>4946</v>
      </c>
      <c r="E25" s="22">
        <v>5000</v>
      </c>
    </row>
    <row r="26" spans="2:5" s="4" customFormat="1" ht="9" customHeight="1">
      <c r="B26" s="12"/>
      <c r="C26" s="18"/>
      <c r="D26" s="27"/>
      <c r="E26" s="22"/>
    </row>
    <row r="27" spans="2:5" s="4" customFormat="1" ht="12">
      <c r="B27" s="11" t="s">
        <v>24</v>
      </c>
      <c r="C27" s="18" t="s">
        <v>25</v>
      </c>
      <c r="D27" s="45">
        <f>SUM(D28:D37)</f>
        <v>505140.14</v>
      </c>
      <c r="E27" s="46">
        <f>SUM(E28:E37)</f>
        <v>553000</v>
      </c>
    </row>
    <row r="28" spans="2:5" s="4" customFormat="1" ht="12">
      <c r="B28" s="12" t="s">
        <v>86</v>
      </c>
      <c r="C28" s="18" t="s">
        <v>83</v>
      </c>
      <c r="D28" s="26">
        <v>80705.88</v>
      </c>
      <c r="E28" s="22">
        <v>80000</v>
      </c>
    </row>
    <row r="29" spans="2:5" s="4" customFormat="1" ht="12">
      <c r="B29" s="12" t="s">
        <v>18</v>
      </c>
      <c r="C29" s="18" t="s">
        <v>26</v>
      </c>
      <c r="D29" s="27">
        <v>279</v>
      </c>
      <c r="E29" s="22">
        <v>900</v>
      </c>
    </row>
    <row r="30" spans="2:5" s="4" customFormat="1" ht="12">
      <c r="B30" s="12" t="s">
        <v>5</v>
      </c>
      <c r="C30" s="18" t="s">
        <v>27</v>
      </c>
      <c r="D30" s="27">
        <v>2722.5</v>
      </c>
      <c r="E30" s="22">
        <v>3000</v>
      </c>
    </row>
    <row r="31" spans="2:5" s="4" customFormat="1" ht="12">
      <c r="B31" s="12" t="s">
        <v>28</v>
      </c>
      <c r="C31" s="18" t="s">
        <v>29</v>
      </c>
      <c r="D31" s="27">
        <v>38166.75</v>
      </c>
      <c r="E31" s="22">
        <v>40000</v>
      </c>
    </row>
    <row r="32" spans="2:5" s="4" customFormat="1" ht="12">
      <c r="B32" s="12" t="s">
        <v>9</v>
      </c>
      <c r="C32" s="18" t="s">
        <v>30</v>
      </c>
      <c r="D32" s="27">
        <v>159152</v>
      </c>
      <c r="E32" s="22">
        <v>168100</v>
      </c>
    </row>
    <row r="33" spans="2:5" s="4" customFormat="1" ht="12">
      <c r="B33" s="12" t="s">
        <v>31</v>
      </c>
      <c r="C33" s="18" t="s">
        <v>32</v>
      </c>
      <c r="D33" s="27">
        <v>46020</v>
      </c>
      <c r="E33" s="22">
        <v>75000</v>
      </c>
    </row>
    <row r="34" spans="2:5" s="4" customFormat="1" ht="12">
      <c r="B34" s="12" t="s">
        <v>33</v>
      </c>
      <c r="C34" s="18" t="s">
        <v>34</v>
      </c>
      <c r="D34" s="27">
        <v>1521.68</v>
      </c>
      <c r="E34" s="22">
        <v>2000</v>
      </c>
    </row>
    <row r="35" spans="2:5" s="4" customFormat="1" ht="12">
      <c r="B35" s="12" t="s">
        <v>35</v>
      </c>
      <c r="C35" s="18" t="s">
        <v>25</v>
      </c>
      <c r="D35" s="27">
        <v>83315.33</v>
      </c>
      <c r="E35" s="22">
        <v>90000</v>
      </c>
    </row>
    <row r="36" spans="2:5" s="4" customFormat="1" ht="12">
      <c r="B36" s="12" t="s">
        <v>85</v>
      </c>
      <c r="C36" s="18" t="s">
        <v>87</v>
      </c>
      <c r="D36" s="27">
        <v>61557</v>
      </c>
      <c r="E36" s="22">
        <v>62000</v>
      </c>
    </row>
    <row r="37" spans="2:5" s="4" customFormat="1" ht="12">
      <c r="B37" s="12" t="s">
        <v>88</v>
      </c>
      <c r="C37" s="18" t="s">
        <v>89</v>
      </c>
      <c r="D37" s="27">
        <v>31700</v>
      </c>
      <c r="E37" s="22">
        <v>32000</v>
      </c>
    </row>
    <row r="38" spans="2:5" s="4" customFormat="1" ht="12">
      <c r="B38" s="11" t="s">
        <v>36</v>
      </c>
      <c r="C38" s="18" t="s">
        <v>37</v>
      </c>
      <c r="D38" s="45">
        <f>SUM(D39:D42)</f>
        <v>1170015</v>
      </c>
      <c r="E38" s="46">
        <f>SUM(E39:E42)</f>
        <v>1174500</v>
      </c>
    </row>
    <row r="39" spans="2:5" s="4" customFormat="1" ht="12">
      <c r="B39" s="12" t="s">
        <v>18</v>
      </c>
      <c r="C39" s="18" t="s">
        <v>38</v>
      </c>
      <c r="D39" s="27"/>
      <c r="E39" s="22"/>
    </row>
    <row r="40" spans="2:5" s="4" customFormat="1" ht="12">
      <c r="B40" s="12" t="s">
        <v>39</v>
      </c>
      <c r="C40" s="18" t="s">
        <v>40</v>
      </c>
      <c r="D40" s="27">
        <v>564415</v>
      </c>
      <c r="E40" s="22">
        <v>564500</v>
      </c>
    </row>
    <row r="41" spans="2:5" s="4" customFormat="1" ht="12">
      <c r="B41" s="12" t="s">
        <v>41</v>
      </c>
      <c r="C41" s="18" t="s">
        <v>90</v>
      </c>
      <c r="D41" s="27">
        <v>180000</v>
      </c>
      <c r="E41" s="22">
        <v>180000</v>
      </c>
    </row>
    <row r="42" spans="2:5" s="4" customFormat="1" ht="12">
      <c r="B42" s="12" t="s">
        <v>41</v>
      </c>
      <c r="C42" s="18" t="s">
        <v>91</v>
      </c>
      <c r="D42" s="27">
        <v>425600</v>
      </c>
      <c r="E42" s="22">
        <v>430000</v>
      </c>
    </row>
    <row r="43" spans="2:5" s="4" customFormat="1" ht="9.75" customHeight="1">
      <c r="B43" s="12"/>
      <c r="C43" s="18"/>
      <c r="D43" s="27"/>
      <c r="E43" s="22"/>
    </row>
    <row r="44" spans="2:5" s="4" customFormat="1" ht="12">
      <c r="B44" s="11" t="s">
        <v>42</v>
      </c>
      <c r="C44" s="18" t="s">
        <v>43</v>
      </c>
      <c r="D44" s="45">
        <f>SUM(D45:D48)</f>
        <v>190775</v>
      </c>
      <c r="E44" s="46">
        <f>SUM(E45:E48)</f>
        <v>190780</v>
      </c>
    </row>
    <row r="45" spans="2:5" s="4" customFormat="1" ht="12">
      <c r="B45" s="12" t="s">
        <v>18</v>
      </c>
      <c r="C45" s="18" t="s">
        <v>44</v>
      </c>
      <c r="D45" s="27">
        <v>0</v>
      </c>
      <c r="E45" s="22"/>
    </row>
    <row r="46" spans="2:5" s="4" customFormat="1" ht="12">
      <c r="B46" s="12" t="s">
        <v>39</v>
      </c>
      <c r="C46" s="18" t="s">
        <v>45</v>
      </c>
      <c r="D46" s="27">
        <v>50796</v>
      </c>
      <c r="E46" s="22">
        <v>50800</v>
      </c>
    </row>
    <row r="47" spans="2:5" s="4" customFormat="1" ht="12">
      <c r="B47" s="12" t="s">
        <v>5</v>
      </c>
      <c r="C47" s="18" t="s">
        <v>46</v>
      </c>
      <c r="D47" s="27">
        <v>0</v>
      </c>
      <c r="E47" s="22"/>
    </row>
    <row r="48" spans="2:5" s="4" customFormat="1" ht="12">
      <c r="B48" s="12" t="s">
        <v>47</v>
      </c>
      <c r="C48" s="18" t="s">
        <v>48</v>
      </c>
      <c r="D48" s="27">
        <v>139979</v>
      </c>
      <c r="E48" s="22">
        <v>139980</v>
      </c>
    </row>
    <row r="49" spans="2:5" s="4" customFormat="1" ht="12">
      <c r="B49" s="12"/>
      <c r="C49" s="18"/>
      <c r="D49" s="27"/>
      <c r="E49" s="22"/>
    </row>
    <row r="50" spans="2:5" s="4" customFormat="1" ht="12">
      <c r="B50" s="11" t="s">
        <v>49</v>
      </c>
      <c r="C50" s="18" t="s">
        <v>50</v>
      </c>
      <c r="D50" s="47">
        <v>12390</v>
      </c>
      <c r="E50" s="48">
        <v>12400</v>
      </c>
    </row>
    <row r="51" spans="2:5" s="4" customFormat="1" ht="12">
      <c r="B51" s="12" t="s">
        <v>18</v>
      </c>
      <c r="C51" s="18" t="s">
        <v>51</v>
      </c>
      <c r="D51" s="27">
        <v>12390</v>
      </c>
      <c r="E51" s="22">
        <v>12400</v>
      </c>
    </row>
    <row r="52" spans="2:5" s="4" customFormat="1" ht="12">
      <c r="B52" s="12"/>
      <c r="C52" s="18"/>
      <c r="D52" s="27"/>
      <c r="E52" s="22"/>
    </row>
    <row r="53" spans="2:5" s="4" customFormat="1" ht="12">
      <c r="B53" s="11" t="s">
        <v>52</v>
      </c>
      <c r="C53" s="18" t="s">
        <v>53</v>
      </c>
      <c r="D53" s="47">
        <f>SUM(D54:D56)</f>
        <v>3228</v>
      </c>
      <c r="E53" s="48">
        <f>SUM(E54:E56)</f>
        <v>3320</v>
      </c>
    </row>
    <row r="54" spans="2:5" s="4" customFormat="1" ht="12">
      <c r="B54" s="12" t="s">
        <v>18</v>
      </c>
      <c r="C54" s="18" t="s">
        <v>54</v>
      </c>
      <c r="D54" s="27">
        <v>3161</v>
      </c>
      <c r="E54" s="22">
        <v>3200</v>
      </c>
    </row>
    <row r="55" spans="2:5" s="4" customFormat="1" ht="12">
      <c r="B55" s="12" t="s">
        <v>7</v>
      </c>
      <c r="C55" s="18" t="s">
        <v>55</v>
      </c>
      <c r="D55" s="27">
        <v>67</v>
      </c>
      <c r="E55" s="22">
        <v>120</v>
      </c>
    </row>
    <row r="56" spans="2:5" s="4" customFormat="1" ht="12">
      <c r="B56" s="12"/>
      <c r="C56" s="18" t="s">
        <v>81</v>
      </c>
      <c r="D56" s="27">
        <v>0</v>
      </c>
      <c r="E56" s="22">
        <v>0</v>
      </c>
    </row>
    <row r="57" spans="2:5" s="4" customFormat="1" ht="12">
      <c r="B57" s="11" t="s">
        <v>56</v>
      </c>
      <c r="C57" s="18" t="s">
        <v>57</v>
      </c>
      <c r="D57" s="47">
        <v>35000</v>
      </c>
      <c r="E57" s="48">
        <v>35000</v>
      </c>
    </row>
    <row r="58" spans="2:5" s="4" customFormat="1" ht="12">
      <c r="B58" s="12" t="s">
        <v>58</v>
      </c>
      <c r="C58" s="18" t="s">
        <v>103</v>
      </c>
      <c r="D58" s="27">
        <v>35000</v>
      </c>
      <c r="E58" s="22">
        <v>35000</v>
      </c>
    </row>
    <row r="59" spans="2:5" s="4" customFormat="1" ht="12">
      <c r="B59" s="12" t="s">
        <v>59</v>
      </c>
      <c r="C59" s="18" t="s">
        <v>60</v>
      </c>
      <c r="D59" s="27">
        <v>0</v>
      </c>
      <c r="E59" s="22">
        <v>0</v>
      </c>
    </row>
    <row r="60" spans="2:5" s="4" customFormat="1" ht="12">
      <c r="B60" s="12"/>
      <c r="C60" s="18"/>
      <c r="D60" s="27"/>
      <c r="E60" s="22"/>
    </row>
    <row r="61" spans="2:5" s="4" customFormat="1" ht="12">
      <c r="B61" s="11" t="s">
        <v>92</v>
      </c>
      <c r="C61" s="18" t="s">
        <v>61</v>
      </c>
      <c r="D61" s="47">
        <v>2000</v>
      </c>
      <c r="E61" s="48">
        <v>2000</v>
      </c>
    </row>
    <row r="62" spans="2:5" s="4" customFormat="1" ht="12">
      <c r="B62" s="12"/>
      <c r="C62" s="18"/>
      <c r="D62" s="27"/>
      <c r="E62" s="22"/>
    </row>
    <row r="63" spans="2:5" ht="15" thickBot="1">
      <c r="B63" s="50" t="s">
        <v>62</v>
      </c>
      <c r="C63" s="51"/>
      <c r="D63" s="34">
        <f>SUM(D9,D15,D16,D19,D23,D27,D38,D44,D50,D53,D57,D61)</f>
        <v>2096977.6400000001</v>
      </c>
      <c r="E63" s="35">
        <f>SUM(E9,E15,E16,E19,E23,E27,E38,E44,E50,E53,E57,E61)</f>
        <v>2184000</v>
      </c>
    </row>
    <row r="64" spans="2:5" ht="15" thickBot="1">
      <c r="B64" s="28"/>
      <c r="C64" s="29"/>
      <c r="D64" s="30"/>
      <c r="E64" s="41"/>
    </row>
    <row r="65" spans="2:5" ht="30.75" customHeight="1" thickBot="1">
      <c r="B65" s="56" t="s">
        <v>63</v>
      </c>
      <c r="C65" s="57"/>
      <c r="D65" s="43" t="s">
        <v>102</v>
      </c>
      <c r="E65" s="43" t="s">
        <v>99</v>
      </c>
    </row>
    <row r="66" spans="2:5" ht="14.25">
      <c r="B66" s="53"/>
      <c r="C66" s="54"/>
      <c r="D66" s="33"/>
      <c r="E66" s="55"/>
    </row>
    <row r="67" spans="2:5" ht="14.25">
      <c r="B67" s="11" t="s">
        <v>64</v>
      </c>
      <c r="C67" s="18" t="s">
        <v>65</v>
      </c>
      <c r="D67" s="22">
        <v>92200</v>
      </c>
      <c r="E67" s="22">
        <v>90000</v>
      </c>
    </row>
    <row r="68" spans="2:5" ht="14.25">
      <c r="B68" s="12" t="s">
        <v>35</v>
      </c>
      <c r="C68" s="18" t="s">
        <v>66</v>
      </c>
      <c r="D68" s="21">
        <v>92200</v>
      </c>
      <c r="E68" s="22">
        <v>90000</v>
      </c>
    </row>
    <row r="69" spans="2:5" ht="14.25">
      <c r="B69" s="12"/>
      <c r="C69" s="18" t="s">
        <v>67</v>
      </c>
      <c r="D69" s="21">
        <v>0</v>
      </c>
      <c r="E69" s="22">
        <v>0</v>
      </c>
    </row>
    <row r="70" spans="2:5" ht="14.25">
      <c r="B70" s="12"/>
      <c r="C70" s="18" t="s">
        <v>68</v>
      </c>
      <c r="D70" s="21">
        <v>0</v>
      </c>
      <c r="E70" s="22">
        <v>0</v>
      </c>
    </row>
    <row r="71" spans="2:5" ht="14.25">
      <c r="B71" s="12"/>
      <c r="C71" s="18"/>
      <c r="D71" s="22"/>
      <c r="E71" s="22"/>
    </row>
    <row r="72" spans="2:5" ht="14.25">
      <c r="B72" s="11" t="s">
        <v>69</v>
      </c>
      <c r="C72" s="18" t="s">
        <v>70</v>
      </c>
      <c r="D72" s="22">
        <v>141680.31</v>
      </c>
      <c r="E72" s="22">
        <v>86000</v>
      </c>
    </row>
    <row r="73" spans="2:5" ht="14.25">
      <c r="B73" s="12"/>
      <c r="C73" s="18"/>
      <c r="D73" s="22"/>
      <c r="E73" s="32"/>
    </row>
    <row r="74" spans="2:5" ht="14.25">
      <c r="B74" s="11" t="s">
        <v>71</v>
      </c>
      <c r="C74" s="18" t="s">
        <v>72</v>
      </c>
      <c r="D74" s="22">
        <f>SUM(D75:D76)</f>
        <v>1608000</v>
      </c>
      <c r="E74" s="22">
        <f>SUM(E75:E76)</f>
        <v>1608000</v>
      </c>
    </row>
    <row r="75" spans="2:5" ht="14.25">
      <c r="B75" s="12" t="s">
        <v>94</v>
      </c>
      <c r="C75" s="18" t="s">
        <v>95</v>
      </c>
      <c r="D75" s="22">
        <v>143000</v>
      </c>
      <c r="E75" s="33">
        <v>143000</v>
      </c>
    </row>
    <row r="76" spans="2:5" ht="14.25">
      <c r="B76" s="12" t="s">
        <v>93</v>
      </c>
      <c r="C76" s="18" t="s">
        <v>96</v>
      </c>
      <c r="D76" s="22">
        <v>1465000</v>
      </c>
      <c r="E76" s="22">
        <v>1465000</v>
      </c>
    </row>
    <row r="77" spans="2:5" ht="14.25">
      <c r="B77" s="11" t="s">
        <v>73</v>
      </c>
      <c r="C77" s="18" t="s">
        <v>74</v>
      </c>
      <c r="D77" s="22">
        <f>SUM(D78,D79)</f>
        <v>400000</v>
      </c>
      <c r="E77" s="22">
        <v>400000</v>
      </c>
    </row>
    <row r="78" spans="2:5" ht="14.25">
      <c r="B78" s="12" t="s">
        <v>75</v>
      </c>
      <c r="C78" s="18" t="s">
        <v>76</v>
      </c>
      <c r="D78" s="22">
        <v>250000</v>
      </c>
      <c r="E78" s="22">
        <v>250000</v>
      </c>
    </row>
    <row r="79" spans="2:5" ht="14.25">
      <c r="B79" s="12"/>
      <c r="C79" s="18" t="s">
        <v>77</v>
      </c>
      <c r="D79" s="22">
        <v>150000</v>
      </c>
      <c r="E79" s="22">
        <v>150000</v>
      </c>
    </row>
    <row r="80" spans="2:5" ht="14.25">
      <c r="B80" s="12"/>
      <c r="C80" s="18"/>
      <c r="D80" s="22"/>
      <c r="E80" s="22"/>
    </row>
    <row r="81" spans="2:5" ht="14.25">
      <c r="B81" s="13" t="s">
        <v>78</v>
      </c>
      <c r="C81" s="18"/>
      <c r="D81" s="36">
        <f>SUM(D67,D72,D74,D77)</f>
        <v>2241880.31</v>
      </c>
      <c r="E81" s="36">
        <f>SUM(E67,E72,E74,E77)</f>
        <v>2184000</v>
      </c>
    </row>
    <row r="82" spans="2:5" ht="14.25">
      <c r="B82" s="14"/>
      <c r="C82" s="19"/>
      <c r="D82" s="37"/>
      <c r="E82" s="38"/>
    </row>
    <row r="83" spans="2:5" ht="15" thickBot="1">
      <c r="B83" s="15"/>
      <c r="C83" s="20"/>
      <c r="D83" s="39"/>
      <c r="E83" s="40"/>
    </row>
    <row r="84" ht="14.25">
      <c r="D84" s="7"/>
    </row>
    <row r="85" ht="14.25">
      <c r="D85" s="7"/>
    </row>
  </sheetData>
  <sheetProtection/>
  <mergeCells count="5">
    <mergeCell ref="B1:C1"/>
    <mergeCell ref="B2:C2"/>
    <mergeCell ref="B3:C3"/>
    <mergeCell ref="B63:C63"/>
    <mergeCell ref="B4:D4"/>
  </mergeCells>
  <printOptions/>
  <pageMargins left="0.11811023622047245" right="0.11811023622047245" top="0.1968503937007874" bottom="0.1968503937007874" header="0.31496062992125984" footer="0.31496062992125984"/>
  <pageSetup horizontalDpi="300" verticalDpi="300" orientation="portrait" paperSize="9" r:id="rId1"/>
  <ignoredErrors>
    <ignoredError sqref="D9 D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ČUS Náchod</dc:creator>
  <cp:keywords/>
  <dc:description/>
  <cp:lastModifiedBy>Jaroslav Šmíd</cp:lastModifiedBy>
  <cp:lastPrinted>2024-06-10T10:08:04Z</cp:lastPrinted>
  <dcterms:created xsi:type="dcterms:W3CDTF">2021-10-01T13:37:09Z</dcterms:created>
  <dcterms:modified xsi:type="dcterms:W3CDTF">2024-06-10T10:24:34Z</dcterms:modified>
  <cp:category/>
  <cp:version/>
  <cp:contentType/>
  <cp:contentStatus/>
</cp:coreProperties>
</file>